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DC4F62E1-0622-4FF8-87F7-89E07A3F5C42}\NT\3\"/>
    </mc:Choice>
  </mc:AlternateContent>
  <xr:revisionPtr revIDLastSave="0" documentId="13_ncr:1_{D28DACDD-C24F-460A-B208-F696E971F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7" i="1" l="1"/>
  <c r="B148" i="1"/>
  <c r="B149" i="1"/>
  <c r="B146" i="1"/>
  <c r="C151" i="1" l="1"/>
  <c r="D151" i="1" s="1"/>
  <c r="C146" i="1"/>
  <c r="D146" i="1" s="1"/>
  <c r="B145" i="1" l="1"/>
  <c r="B144" i="1" l="1"/>
  <c r="B143" i="1" l="1"/>
  <c r="B142" i="1" l="1"/>
  <c r="B141" i="1" l="1"/>
  <c r="B140" i="1" l="1"/>
  <c r="B139" i="1" l="1"/>
  <c r="B138" i="1" l="1"/>
  <c r="C142" i="1" l="1"/>
  <c r="B137" i="1" l="1"/>
  <c r="B136" i="1"/>
  <c r="B135" i="1" l="1"/>
  <c r="B134" i="1" l="1"/>
  <c r="B133" i="1" l="1"/>
  <c r="B132" i="1"/>
  <c r="C138" i="1" l="1"/>
  <c r="B131" i="1" l="1"/>
  <c r="B130" i="1" l="1"/>
  <c r="B129" i="1" l="1"/>
  <c r="C133" i="1"/>
  <c r="B128" i="1"/>
  <c r="B127" i="1" l="1"/>
  <c r="B126" i="1" l="1"/>
  <c r="B125" i="1" l="1"/>
  <c r="B124" i="1" l="1"/>
  <c r="C129" i="1"/>
  <c r="B123" i="1" l="1"/>
  <c r="B122" i="1" l="1"/>
  <c r="B121" i="1"/>
  <c r="B120" i="1" l="1"/>
  <c r="C124" i="1" l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B106" i="1" l="1"/>
  <c r="B105" i="1" l="1"/>
  <c r="B104" i="1" l="1"/>
  <c r="B103" i="1"/>
  <c r="C107" i="1" l="1"/>
  <c r="B102" i="1"/>
  <c r="B101" i="1"/>
  <c r="B100" i="1"/>
  <c r="C103" i="1" l="1"/>
  <c r="B99" i="1"/>
  <c r="B98" i="1" l="1"/>
  <c r="B97" i="1" l="1"/>
  <c r="B96" i="1" l="1"/>
  <c r="B95" i="1"/>
  <c r="B94" i="1"/>
  <c r="C99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B81" i="1"/>
  <c r="B80" i="1"/>
  <c r="B79" i="1"/>
  <c r="C85" i="1" l="1"/>
  <c r="B78" i="1"/>
  <c r="C81" i="1" s="1"/>
  <c r="B77" i="1" l="1"/>
  <c r="B76" i="1" l="1"/>
  <c r="B75" i="1" l="1"/>
  <c r="B74" i="1"/>
  <c r="B73" i="1"/>
  <c r="C77" i="1" l="1"/>
  <c r="B72" i="1"/>
  <c r="B71" i="1"/>
  <c r="B70" i="1" l="1"/>
  <c r="B69" i="1"/>
  <c r="B68" i="1"/>
  <c r="B67" i="1"/>
  <c r="B66" i="1"/>
  <c r="C72" i="1" l="1"/>
  <c r="B65" i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B18" i="1"/>
  <c r="B17" i="1"/>
  <c r="C20" i="1" l="1"/>
  <c r="E3" i="1"/>
  <c r="B16" i="1"/>
  <c r="B9" i="2"/>
  <c r="B8" i="2"/>
  <c r="B7" i="2"/>
  <c r="B6" i="2"/>
  <c r="B15" i="1"/>
  <c r="B14" i="1"/>
  <c r="B13" i="1"/>
  <c r="B11" i="1"/>
  <c r="B12" i="1"/>
  <c r="C16" i="1" l="1"/>
  <c r="D16" i="1" s="1"/>
  <c r="D142" i="1"/>
  <c r="D138" i="1"/>
  <c r="D133" i="1"/>
  <c r="D129" i="1"/>
  <c r="D124" i="1"/>
  <c r="D112" i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<sst xmlns="http://schemas.openxmlformats.org/spreadsheetml/2006/main" count="44" uniqueCount="10">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</sst>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165" fontId="0" fillId="2" borderId="0" xfId="0" applyNumberFormat="1" applyFill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pane ySplit="3" topLeftCell="A135" activePane="bottomLeft" state="frozen"/>
      <selection pane="bottomLeft" activeCell="G151" sqref="G151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52" t="s">
        <v>9</v>
      </c>
      <c r="B1" s="53"/>
      <c r="C1" s="53"/>
      <c r="D1" s="53"/>
      <c r="E1" s="54"/>
    </row>
    <row r="2" spans="1:15" ht="26.45" customHeight="1" x14ac:dyDescent="0.2">
      <c r="A2" s="55" t="s">
        <v>8</v>
      </c>
      <c r="B2" s="61" t="s">
        <v>4</v>
      </c>
      <c r="C2" s="59" t="s">
        <v>1</v>
      </c>
      <c r="D2" s="57" t="s">
        <v>7</v>
      </c>
      <c r="E2" s="58"/>
    </row>
    <row r="3" spans="1:15" ht="15.75" customHeight="1" thickBot="1" x14ac:dyDescent="0.25">
      <c r="A3" s="56"/>
      <c r="B3" s="62"/>
      <c r="C3" s="60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0"/>
      <c r="E4" s="41"/>
    </row>
    <row r="5" spans="1:15" x14ac:dyDescent="0.2">
      <c r="A5" s="17">
        <v>44877</v>
      </c>
      <c r="B5" s="4">
        <f>(640+725+610+630+580+635)/6</f>
        <v>636.66666666666663</v>
      </c>
      <c r="C5" s="3"/>
      <c r="D5" s="51"/>
      <c r="E5" s="43"/>
    </row>
    <row r="6" spans="1:15" x14ac:dyDescent="0.2">
      <c r="A6" s="17">
        <v>44884</v>
      </c>
      <c r="B6" s="4">
        <f>(590+725+610+630+580+635)/6</f>
        <v>628.33333333333337</v>
      </c>
      <c r="C6" s="3"/>
      <c r="D6" s="51"/>
      <c r="E6" s="43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38">
        <f>C7/E$3</f>
        <v>1</v>
      </c>
      <c r="E7" s="39"/>
    </row>
    <row r="8" spans="1:15" x14ac:dyDescent="0.2">
      <c r="A8" s="7">
        <v>44898</v>
      </c>
      <c r="B8" s="4">
        <f>(540+725+610+630+550+625)/6</f>
        <v>613.33333333333337</v>
      </c>
      <c r="C8" s="15"/>
      <c r="D8" s="40"/>
      <c r="E8" s="41"/>
    </row>
    <row r="9" spans="1:15" x14ac:dyDescent="0.2">
      <c r="A9" s="2">
        <v>44905</v>
      </c>
      <c r="B9" s="4">
        <f>(540+700+575+600+550+625)/6</f>
        <v>598.33333333333337</v>
      </c>
      <c r="C9" s="3"/>
      <c r="D9" s="63"/>
      <c r="E9" s="64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63"/>
      <c r="E10" s="64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63"/>
      <c r="E11" s="64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38">
        <f>C12/E$3</f>
        <v>0.9459815546772069</v>
      </c>
      <c r="E12" s="39"/>
    </row>
    <row r="13" spans="1:15" x14ac:dyDescent="0.2">
      <c r="A13" s="16">
        <v>44933</v>
      </c>
      <c r="B13" s="4">
        <f>(540+675+560+575+550+625)/6</f>
        <v>587.5</v>
      </c>
      <c r="C13" s="15"/>
      <c r="D13" s="50"/>
      <c r="E13" s="41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51"/>
      <c r="E14" s="43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51"/>
      <c r="E15" s="43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38">
        <f>C16/E$3</f>
        <v>0.91007905138339906</v>
      </c>
      <c r="E16" s="39"/>
    </row>
    <row r="17" spans="1:5" x14ac:dyDescent="0.2">
      <c r="A17" s="16">
        <v>44961</v>
      </c>
      <c r="B17" s="4">
        <f>(540+650+530+550+520+540)/6</f>
        <v>555</v>
      </c>
      <c r="C17" s="15"/>
      <c r="D17" s="50"/>
      <c r="E17" s="41"/>
    </row>
    <row r="18" spans="1:5" x14ac:dyDescent="0.2">
      <c r="A18" s="17">
        <v>44968</v>
      </c>
      <c r="B18" s="4">
        <f>(540+650+530+550+520+540)/6</f>
        <v>555</v>
      </c>
      <c r="C18" s="3"/>
      <c r="D18" s="51"/>
      <c r="E18" s="43"/>
    </row>
    <row r="19" spans="1:5" x14ac:dyDescent="0.2">
      <c r="A19" s="17">
        <v>44975</v>
      </c>
      <c r="B19" s="4">
        <f>(540+650+530+550+520+540)/6</f>
        <v>555</v>
      </c>
      <c r="C19" s="3"/>
      <c r="D19" s="51"/>
      <c r="E19" s="43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38">
        <f>C20/E$3</f>
        <v>0.87747035573122534</v>
      </c>
      <c r="E20" s="39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40"/>
      <c r="E21" s="41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2"/>
      <c r="E22" s="43"/>
    </row>
    <row r="23" spans="1:5" x14ac:dyDescent="0.2">
      <c r="A23" s="17">
        <v>45003</v>
      </c>
      <c r="B23" s="4">
        <f>(540+625+520+540+520+540)/6</f>
        <v>547.5</v>
      </c>
      <c r="C23" s="3"/>
      <c r="D23" s="42"/>
      <c r="E23" s="43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38">
        <f>C24/E$3</f>
        <v>0.86824769433465099</v>
      </c>
      <c r="E24" s="39"/>
    </row>
    <row r="25" spans="1:5" x14ac:dyDescent="0.2">
      <c r="A25" s="22">
        <v>45017</v>
      </c>
      <c r="B25" s="23">
        <f>(540+625+520+540+520+540)/6</f>
        <v>547.5</v>
      </c>
      <c r="C25" s="15"/>
      <c r="D25" s="40"/>
      <c r="E25" s="41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2"/>
      <c r="E26" s="43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2"/>
      <c r="E27" s="43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2"/>
      <c r="E28" s="43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38">
        <f>C29/E$3</f>
        <v>0.82476943346508558</v>
      </c>
      <c r="E29" s="39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40"/>
      <c r="E30" s="41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2"/>
      <c r="E31" s="43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2"/>
      <c r="E32" s="43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38">
        <f>C33/E$3</f>
        <v>0.83267457180500648</v>
      </c>
      <c r="E33" s="39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40"/>
      <c r="E34" s="41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2"/>
      <c r="E35" s="43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2"/>
      <c r="E36" s="43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38">
        <f>C37/E$3</f>
        <v>0.82476943346508558</v>
      </c>
      <c r="E37" s="39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40"/>
      <c r="E38" s="41"/>
    </row>
    <row r="39" spans="1:5" x14ac:dyDescent="0.2">
      <c r="A39" s="24">
        <v>45115</v>
      </c>
      <c r="B39" s="4">
        <f>(560+620+480+510+480+500)/6</f>
        <v>525</v>
      </c>
      <c r="C39" s="3"/>
      <c r="D39" s="42"/>
      <c r="E39" s="43"/>
    </row>
    <row r="40" spans="1:5" x14ac:dyDescent="0.2">
      <c r="A40" s="24">
        <v>45122</v>
      </c>
      <c r="B40" s="4">
        <f>(560+620+480+510+480+500)/6</f>
        <v>525</v>
      </c>
      <c r="C40" s="3"/>
      <c r="D40" s="42"/>
      <c r="E40" s="43"/>
    </row>
    <row r="41" spans="1:5" x14ac:dyDescent="0.2">
      <c r="A41" s="17">
        <v>45129</v>
      </c>
      <c r="B41" s="4">
        <f>(560+620+480+510+480+500)/6</f>
        <v>525</v>
      </c>
      <c r="C41" s="3"/>
      <c r="D41" s="42"/>
      <c r="E41" s="43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38">
        <f>C42/E$3</f>
        <v>0.83003952569169959</v>
      </c>
      <c r="E42" s="39"/>
    </row>
    <row r="43" spans="1:5" x14ac:dyDescent="0.2">
      <c r="A43" s="16">
        <v>45143</v>
      </c>
      <c r="B43" s="23">
        <f>(575+620+480+510+480+515)/6</f>
        <v>530</v>
      </c>
      <c r="C43" s="15"/>
      <c r="D43" s="40"/>
      <c r="E43" s="41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2"/>
      <c r="E44" s="43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2"/>
      <c r="E45" s="43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38">
        <f>C46/E$3</f>
        <v>0.84486166007905161</v>
      </c>
      <c r="E46" s="39"/>
    </row>
    <row r="47" spans="1:5" x14ac:dyDescent="0.2">
      <c r="A47" s="22">
        <v>45171</v>
      </c>
      <c r="B47" s="23">
        <f>(575+620+510+520+505+525)/6</f>
        <v>542.5</v>
      </c>
      <c r="C47" s="15"/>
      <c r="D47" s="40"/>
      <c r="E47" s="41"/>
    </row>
    <row r="48" spans="1:5" x14ac:dyDescent="0.2">
      <c r="A48" s="24">
        <v>45178</v>
      </c>
      <c r="B48" s="4">
        <f>(575+620+510+520+505+525)/6</f>
        <v>542.5</v>
      </c>
      <c r="C48" s="3"/>
      <c r="D48" s="42"/>
      <c r="E48" s="43"/>
    </row>
    <row r="49" spans="1:5" x14ac:dyDescent="0.2">
      <c r="A49" s="24">
        <v>45185</v>
      </c>
      <c r="B49" s="4">
        <f>(575+620+510+520+505+525)/6</f>
        <v>542.5</v>
      </c>
      <c r="C49" s="3"/>
      <c r="D49" s="42"/>
      <c r="E49" s="43"/>
    </row>
    <row r="50" spans="1:5" x14ac:dyDescent="0.2">
      <c r="A50" s="17">
        <v>45192</v>
      </c>
      <c r="B50" s="4">
        <f>(575+620+510+520+505+525)/6</f>
        <v>542.5</v>
      </c>
      <c r="C50" s="3"/>
      <c r="D50" s="42"/>
      <c r="E50" s="43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38">
        <f>C51/E$3</f>
        <v>0.85770750988142297</v>
      </c>
      <c r="E51" s="39"/>
    </row>
    <row r="52" spans="1:5" x14ac:dyDescent="0.2">
      <c r="A52" s="28">
        <v>45206</v>
      </c>
      <c r="B52" s="4">
        <f>(515+625+510+550+520+550)/6</f>
        <v>545</v>
      </c>
      <c r="C52" s="26"/>
      <c r="D52" s="44"/>
      <c r="E52" s="45"/>
    </row>
    <row r="53" spans="1:5" x14ac:dyDescent="0.2">
      <c r="A53" s="29">
        <v>45213</v>
      </c>
      <c r="B53" s="4">
        <f>(515+625+510+550+520+550)/6</f>
        <v>545</v>
      </c>
      <c r="C53" s="25"/>
      <c r="D53" s="46"/>
      <c r="E53" s="47"/>
    </row>
    <row r="54" spans="1:5" x14ac:dyDescent="0.2">
      <c r="A54" s="29">
        <v>45220</v>
      </c>
      <c r="B54" s="4">
        <f>(515+625+510+550+520+550)/6</f>
        <v>545</v>
      </c>
      <c r="C54" s="25"/>
      <c r="D54" s="46"/>
      <c r="E54" s="47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48">
        <f>C55/E$3</f>
        <v>0.86166007905138342</v>
      </c>
      <c r="E55" s="49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40"/>
      <c r="E56" s="41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2"/>
      <c r="E57" s="43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2"/>
      <c r="E58" s="43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38">
        <f>C59/E$3</f>
        <v>0.85507246376811596</v>
      </c>
      <c r="E59" s="39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40"/>
      <c r="E60" s="41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2"/>
      <c r="E61" s="43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2"/>
      <c r="E62" s="43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2"/>
      <c r="E63" s="43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38">
        <f>C64/E$3</f>
        <v>0.85111989459815551</v>
      </c>
      <c r="E64" s="39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40"/>
      <c r="E65" s="41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2"/>
      <c r="E66" s="43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2"/>
      <c r="E67" s="43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38">
        <f>C68/E$3</f>
        <v>0.81291172595520411</v>
      </c>
      <c r="E68" s="39"/>
    </row>
    <row r="69" spans="1:5" x14ac:dyDescent="0.2">
      <c r="A69" s="28">
        <v>45325</v>
      </c>
      <c r="B69" s="4">
        <f>(510+575+480+500+450+500)/6</f>
        <v>502.5</v>
      </c>
      <c r="C69" s="26"/>
      <c r="D69" s="40"/>
      <c r="E69" s="41"/>
    </row>
    <row r="70" spans="1:5" x14ac:dyDescent="0.2">
      <c r="A70" s="29">
        <v>45332</v>
      </c>
      <c r="B70" s="4">
        <f>(510+575+480+500+450+500)/6</f>
        <v>502.5</v>
      </c>
      <c r="C70" s="25"/>
      <c r="D70" s="42"/>
      <c r="E70" s="43"/>
    </row>
    <row r="71" spans="1:5" x14ac:dyDescent="0.2">
      <c r="A71" s="29">
        <v>45339</v>
      </c>
      <c r="B71" s="4">
        <f>(510+575+480+500+450+500)/6</f>
        <v>502.5</v>
      </c>
      <c r="C71" s="25"/>
      <c r="D71" s="42"/>
      <c r="E71" s="43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38">
        <f>C72/E$3</f>
        <v>0.7944664031620553</v>
      </c>
      <c r="E72" s="39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40"/>
      <c r="E73" s="41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2"/>
      <c r="E74" s="43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2"/>
      <c r="E75" s="43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2"/>
      <c r="E76" s="43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38">
        <f>C77/E$3</f>
        <v>0.77206851119894593</v>
      </c>
      <c r="E77" s="39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40"/>
      <c r="E78" s="41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2"/>
      <c r="E79" s="43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2"/>
      <c r="E80" s="43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38">
        <f>C81/E$3</f>
        <v>0.77997364953886694</v>
      </c>
      <c r="E81" s="39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40"/>
      <c r="E82" s="41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2"/>
      <c r="E83" s="43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2"/>
      <c r="E84" s="43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38">
        <f>C85/E$3</f>
        <v>0.82081686429512513</v>
      </c>
      <c r="E85" s="39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40"/>
      <c r="E86" s="41"/>
    </row>
    <row r="87" spans="1:5" x14ac:dyDescent="0.2">
      <c r="A87" s="29">
        <v>45451</v>
      </c>
      <c r="B87" s="4">
        <f>(560+625+475+500+465+480)/6</f>
        <v>517.5</v>
      </c>
      <c r="C87" s="25"/>
      <c r="D87" s="42"/>
      <c r="E87" s="43"/>
    </row>
    <row r="88" spans="1:5" x14ac:dyDescent="0.2">
      <c r="A88" s="29">
        <v>45458</v>
      </c>
      <c r="B88" s="4">
        <f>(560+625+475+500+465+480)/6</f>
        <v>517.5</v>
      </c>
      <c r="C88" s="25"/>
      <c r="D88" s="42"/>
      <c r="E88" s="43"/>
    </row>
    <row r="89" spans="1:5" x14ac:dyDescent="0.2">
      <c r="A89" s="17">
        <v>45465</v>
      </c>
      <c r="B89" s="4">
        <f>(560+625+475+500+465+480)/6</f>
        <v>517.5</v>
      </c>
      <c r="C89" s="25"/>
      <c r="D89" s="42"/>
      <c r="E89" s="43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38">
        <f>C90/E$3</f>
        <v>0.81818181818181823</v>
      </c>
      <c r="E90" s="39"/>
    </row>
    <row r="91" spans="1:5" x14ac:dyDescent="0.2">
      <c r="A91" s="28">
        <v>45479</v>
      </c>
      <c r="B91" s="4">
        <f>(560+640+475+500+465+480)/6</f>
        <v>520</v>
      </c>
      <c r="C91" s="26"/>
      <c r="D91" s="40"/>
      <c r="E91" s="41"/>
    </row>
    <row r="92" spans="1:5" x14ac:dyDescent="0.2">
      <c r="A92" s="29">
        <v>45486</v>
      </c>
      <c r="B92" s="4">
        <f>(560+640+475+500+465+480)/6</f>
        <v>520</v>
      </c>
      <c r="C92" s="25"/>
      <c r="D92" s="42"/>
      <c r="E92" s="43"/>
    </row>
    <row r="93" spans="1:5" x14ac:dyDescent="0.2">
      <c r="A93" s="29">
        <v>45493</v>
      </c>
      <c r="B93" s="4">
        <f>(560+640+475+500+465+480)/6</f>
        <v>520</v>
      </c>
      <c r="C93" s="25"/>
      <c r="D93" s="42"/>
      <c r="E93" s="43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38">
        <f>C94/E$3</f>
        <v>0.8231225296442688</v>
      </c>
      <c r="E94" s="39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40"/>
      <c r="E95" s="41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2"/>
      <c r="E96" s="43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2"/>
      <c r="E97" s="43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2"/>
      <c r="E98" s="43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38">
        <f>C99/E$3</f>
        <v>0.85507246376811596</v>
      </c>
      <c r="E99" s="39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40"/>
      <c r="E100" s="41"/>
    </row>
    <row r="101" spans="1:5" x14ac:dyDescent="0.2">
      <c r="A101" s="29">
        <v>45549</v>
      </c>
      <c r="B101" s="31">
        <f t="shared" si="2"/>
        <v>485</v>
      </c>
      <c r="C101" s="25"/>
      <c r="D101" s="42"/>
      <c r="E101" s="43"/>
    </row>
    <row r="102" spans="1:5" x14ac:dyDescent="0.2">
      <c r="A102" s="29">
        <v>45556</v>
      </c>
      <c r="B102" s="31">
        <f t="shared" si="2"/>
        <v>485</v>
      </c>
      <c r="C102" s="25"/>
      <c r="D102" s="42"/>
      <c r="E102" s="43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38">
        <f>C103/E$3</f>
        <v>0.76679841897233203</v>
      </c>
      <c r="E103" s="39"/>
    </row>
    <row r="104" spans="1:5" x14ac:dyDescent="0.2">
      <c r="A104" s="28">
        <v>45570</v>
      </c>
      <c r="B104" s="31">
        <f t="shared" si="2"/>
        <v>485</v>
      </c>
      <c r="C104" s="26"/>
      <c r="D104" s="40"/>
      <c r="E104" s="41"/>
    </row>
    <row r="105" spans="1:5" x14ac:dyDescent="0.2">
      <c r="A105" s="29">
        <v>45577</v>
      </c>
      <c r="B105" s="31">
        <f t="shared" si="2"/>
        <v>485</v>
      </c>
      <c r="C105" s="25"/>
      <c r="D105" s="42"/>
      <c r="E105" s="43"/>
    </row>
    <row r="106" spans="1:5" x14ac:dyDescent="0.2">
      <c r="A106" s="29">
        <v>45584</v>
      </c>
      <c r="B106" s="31">
        <f t="shared" si="2"/>
        <v>485</v>
      </c>
      <c r="C106" s="25"/>
      <c r="D106" s="42"/>
      <c r="E106" s="43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38">
        <f>C107/$E$3</f>
        <v>0.76679841897233203</v>
      </c>
      <c r="E107" s="39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40"/>
      <c r="E108" s="41"/>
    </row>
    <row r="109" spans="1:5" x14ac:dyDescent="0.2">
      <c r="A109" s="29">
        <v>45605</v>
      </c>
      <c r="B109" s="4">
        <f t="shared" si="3"/>
        <v>485</v>
      </c>
      <c r="C109" s="25"/>
      <c r="D109" s="42"/>
      <c r="E109" s="43"/>
    </row>
    <row r="110" spans="1:5" x14ac:dyDescent="0.2">
      <c r="A110" s="29">
        <v>45612</v>
      </c>
      <c r="B110" s="4">
        <f t="shared" si="3"/>
        <v>485</v>
      </c>
      <c r="C110" s="25"/>
      <c r="D110" s="42"/>
      <c r="E110" s="43"/>
    </row>
    <row r="111" spans="1:5" x14ac:dyDescent="0.2">
      <c r="A111" s="17">
        <v>45619</v>
      </c>
      <c r="B111" s="4">
        <f t="shared" si="3"/>
        <v>485</v>
      </c>
      <c r="C111" s="25"/>
      <c r="D111" s="42"/>
      <c r="E111" s="43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38">
        <f>C112/$E$3</f>
        <v>0.76679841897233203</v>
      </c>
      <c r="E112" s="39"/>
    </row>
    <row r="113" spans="1:5" x14ac:dyDescent="0.2">
      <c r="A113" s="35">
        <v>45633</v>
      </c>
      <c r="B113" s="23">
        <f t="shared" si="3"/>
        <v>485</v>
      </c>
      <c r="C113" s="33"/>
      <c r="D113" s="40"/>
      <c r="E113" s="41"/>
    </row>
    <row r="114" spans="1:5" x14ac:dyDescent="0.2">
      <c r="A114" s="36">
        <v>45640</v>
      </c>
      <c r="B114" s="4">
        <f t="shared" si="3"/>
        <v>485</v>
      </c>
      <c r="C114" s="32"/>
      <c r="D114" s="42"/>
      <c r="E114" s="43"/>
    </row>
    <row r="115" spans="1:5" x14ac:dyDescent="0.2">
      <c r="A115" s="36">
        <v>45647</v>
      </c>
      <c r="B115" s="4">
        <f t="shared" si="3"/>
        <v>485</v>
      </c>
      <c r="C115" s="32"/>
      <c r="D115" s="42"/>
      <c r="E115" s="43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38">
        <v>0.83261802575107291</v>
      </c>
      <c r="E116" s="39"/>
    </row>
    <row r="117" spans="1:5" x14ac:dyDescent="0.2">
      <c r="A117" s="35">
        <v>45661</v>
      </c>
      <c r="B117" s="31">
        <f t="shared" si="3"/>
        <v>485</v>
      </c>
      <c r="C117" s="33"/>
      <c r="D117" s="40"/>
      <c r="E117" s="41"/>
    </row>
    <row r="118" spans="1:5" x14ac:dyDescent="0.2">
      <c r="A118" s="36">
        <v>45668</v>
      </c>
      <c r="B118" s="31">
        <f t="shared" si="3"/>
        <v>485</v>
      </c>
      <c r="C118" s="32"/>
      <c r="D118" s="42"/>
      <c r="E118" s="43"/>
    </row>
    <row r="119" spans="1:5" x14ac:dyDescent="0.2">
      <c r="A119" s="36">
        <v>45675</v>
      </c>
      <c r="B119" s="31">
        <f t="shared" ref="B119:B131" si="4">(470+500)/2</f>
        <v>485</v>
      </c>
      <c r="C119" s="32"/>
      <c r="D119" s="42"/>
      <c r="E119" s="43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38">
        <v>0.83261802575107291</v>
      </c>
      <c r="E120" s="39"/>
    </row>
    <row r="121" spans="1:5" x14ac:dyDescent="0.2">
      <c r="A121" s="35">
        <v>45689</v>
      </c>
      <c r="B121" s="31">
        <f t="shared" si="4"/>
        <v>485</v>
      </c>
      <c r="C121" s="33"/>
      <c r="D121" s="40"/>
      <c r="E121" s="41"/>
    </row>
    <row r="122" spans="1:5" x14ac:dyDescent="0.2">
      <c r="A122" s="36">
        <v>45696</v>
      </c>
      <c r="B122" s="31">
        <f t="shared" si="4"/>
        <v>485</v>
      </c>
      <c r="C122" s="32"/>
      <c r="D122" s="42"/>
      <c r="E122" s="43"/>
    </row>
    <row r="123" spans="1:5" x14ac:dyDescent="0.2">
      <c r="A123" s="36">
        <v>45703</v>
      </c>
      <c r="B123" s="31">
        <f t="shared" si="4"/>
        <v>485</v>
      </c>
      <c r="C123" s="32"/>
      <c r="D123" s="42"/>
      <c r="E123" s="43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38">
        <f>C124/$E$3</f>
        <v>0.76679841897233203</v>
      </c>
      <c r="E124" s="39"/>
    </row>
    <row r="125" spans="1:5" x14ac:dyDescent="0.2">
      <c r="A125" s="35">
        <v>45717</v>
      </c>
      <c r="B125" s="31">
        <f t="shared" si="4"/>
        <v>485</v>
      </c>
      <c r="C125" s="33"/>
      <c r="D125" s="40"/>
      <c r="E125" s="41"/>
    </row>
    <row r="126" spans="1:5" x14ac:dyDescent="0.2">
      <c r="A126" s="36">
        <v>45724</v>
      </c>
      <c r="B126" s="31">
        <f t="shared" si="4"/>
        <v>485</v>
      </c>
      <c r="C126" s="32"/>
      <c r="D126" s="42"/>
      <c r="E126" s="43"/>
    </row>
    <row r="127" spans="1:5" x14ac:dyDescent="0.2">
      <c r="A127" s="36">
        <v>45731</v>
      </c>
      <c r="B127" s="31">
        <f t="shared" si="4"/>
        <v>485</v>
      </c>
      <c r="C127" s="32"/>
      <c r="D127" s="42"/>
      <c r="E127" s="43"/>
    </row>
    <row r="128" spans="1:5" x14ac:dyDescent="0.2">
      <c r="A128" s="17">
        <v>45738</v>
      </c>
      <c r="B128" s="31">
        <f t="shared" si="4"/>
        <v>485</v>
      </c>
      <c r="C128" s="32"/>
      <c r="D128" s="42"/>
      <c r="E128" s="43"/>
    </row>
    <row r="129" spans="1:5" ht="13.5" thickBot="1" x14ac:dyDescent="0.25">
      <c r="A129" s="18">
        <v>45745</v>
      </c>
      <c r="B129" s="34">
        <f t="shared" si="4"/>
        <v>485</v>
      </c>
      <c r="C129" s="34">
        <f>SUM(B126:B129)/COUNT(B126:B129)</f>
        <v>485</v>
      </c>
      <c r="D129" s="38">
        <f>C129/$E$3</f>
        <v>0.76679841897233203</v>
      </c>
      <c r="E129" s="39"/>
    </row>
    <row r="130" spans="1:5" x14ac:dyDescent="0.2">
      <c r="A130" s="35">
        <v>45752</v>
      </c>
      <c r="B130" s="31">
        <f t="shared" si="4"/>
        <v>485</v>
      </c>
      <c r="C130" s="33"/>
      <c r="D130" s="40"/>
      <c r="E130" s="41"/>
    </row>
    <row r="131" spans="1:5" x14ac:dyDescent="0.2">
      <c r="A131" s="36">
        <v>45759</v>
      </c>
      <c r="B131" s="31">
        <f t="shared" si="4"/>
        <v>485</v>
      </c>
      <c r="C131" s="32"/>
      <c r="D131" s="42"/>
      <c r="E131" s="43"/>
    </row>
    <row r="132" spans="1:5" x14ac:dyDescent="0.2">
      <c r="A132" s="36">
        <v>45766</v>
      </c>
      <c r="B132" s="31">
        <f t="shared" ref="B132:B138" si="5">(450+500)/2</f>
        <v>475</v>
      </c>
      <c r="C132" s="32"/>
      <c r="D132" s="42"/>
      <c r="E132" s="43"/>
    </row>
    <row r="133" spans="1:5" ht="13.5" thickBot="1" x14ac:dyDescent="0.25">
      <c r="A133" s="37">
        <v>45773</v>
      </c>
      <c r="B133" s="34">
        <f t="shared" si="5"/>
        <v>475</v>
      </c>
      <c r="C133" s="34">
        <f>SUM(B130:B133)/COUNT(B130:B133)</f>
        <v>480</v>
      </c>
      <c r="D133" s="38">
        <f>C133/$E$3</f>
        <v>0.75889328063241102</v>
      </c>
      <c r="E133" s="39"/>
    </row>
    <row r="134" spans="1:5" x14ac:dyDescent="0.2">
      <c r="A134" s="35">
        <v>45780</v>
      </c>
      <c r="B134" s="31">
        <f t="shared" si="5"/>
        <v>475</v>
      </c>
      <c r="C134" s="33"/>
      <c r="D134" s="40"/>
      <c r="E134" s="41"/>
    </row>
    <row r="135" spans="1:5" x14ac:dyDescent="0.2">
      <c r="A135" s="36">
        <v>45787</v>
      </c>
      <c r="B135" s="31">
        <f t="shared" si="5"/>
        <v>475</v>
      </c>
      <c r="C135" s="32"/>
      <c r="D135" s="42"/>
      <c r="E135" s="43"/>
    </row>
    <row r="136" spans="1:5" x14ac:dyDescent="0.2">
      <c r="A136" s="36">
        <v>45794</v>
      </c>
      <c r="B136" s="31">
        <f t="shared" si="5"/>
        <v>475</v>
      </c>
      <c r="C136" s="32"/>
      <c r="D136" s="42"/>
      <c r="E136" s="43"/>
    </row>
    <row r="137" spans="1:5" x14ac:dyDescent="0.2">
      <c r="A137" s="17">
        <v>45801</v>
      </c>
      <c r="B137" s="31">
        <f t="shared" si="5"/>
        <v>475</v>
      </c>
      <c r="C137" s="32"/>
      <c r="D137" s="42"/>
      <c r="E137" s="43"/>
    </row>
    <row r="138" spans="1:5" ht="13.5" thickBot="1" x14ac:dyDescent="0.25">
      <c r="A138" s="18">
        <v>45808</v>
      </c>
      <c r="B138" s="34">
        <f t="shared" si="5"/>
        <v>475</v>
      </c>
      <c r="C138" s="34">
        <f>SUM(B135:B138)/COUNT(B135:B138)</f>
        <v>475</v>
      </c>
      <c r="D138" s="38">
        <f>C138/$E$3</f>
        <v>0.75098814229249011</v>
      </c>
      <c r="E138" s="39"/>
    </row>
    <row r="139" spans="1:5" x14ac:dyDescent="0.2">
      <c r="A139" s="35">
        <v>45815</v>
      </c>
      <c r="B139" s="31">
        <f t="shared" ref="B139:B149" si="6">(440+450)/2</f>
        <v>445</v>
      </c>
      <c r="C139" s="33"/>
      <c r="D139" s="40"/>
      <c r="E139" s="41"/>
    </row>
    <row r="140" spans="1:5" x14ac:dyDescent="0.2">
      <c r="A140" s="36">
        <v>45822</v>
      </c>
      <c r="B140" s="31">
        <f t="shared" si="6"/>
        <v>445</v>
      </c>
      <c r="C140" s="32"/>
      <c r="D140" s="42"/>
      <c r="E140" s="43"/>
    </row>
    <row r="141" spans="1:5" x14ac:dyDescent="0.2">
      <c r="A141" s="36">
        <v>45829</v>
      </c>
      <c r="B141" s="31">
        <f t="shared" si="6"/>
        <v>445</v>
      </c>
      <c r="C141" s="32"/>
      <c r="D141" s="42"/>
      <c r="E141" s="43"/>
    </row>
    <row r="142" spans="1:5" ht="13.5" thickBot="1" x14ac:dyDescent="0.25">
      <c r="A142" s="37">
        <v>45836</v>
      </c>
      <c r="B142" s="34">
        <f t="shared" si="6"/>
        <v>445</v>
      </c>
      <c r="C142" s="34">
        <f>SUM(B139:B142)/COUNT(B139:B142)</f>
        <v>445</v>
      </c>
      <c r="D142" s="38">
        <f>C142/$E$3</f>
        <v>0.70355731225296447</v>
      </c>
      <c r="E142" s="39"/>
    </row>
    <row r="143" spans="1:5" x14ac:dyDescent="0.2">
      <c r="A143" s="35">
        <v>45843</v>
      </c>
      <c r="B143" s="31">
        <f t="shared" si="6"/>
        <v>445</v>
      </c>
      <c r="C143" s="33"/>
      <c r="D143" s="40"/>
      <c r="E143" s="41"/>
    </row>
    <row r="144" spans="1:5" x14ac:dyDescent="0.2">
      <c r="A144" s="36">
        <v>45850</v>
      </c>
      <c r="B144" s="31">
        <f t="shared" si="6"/>
        <v>445</v>
      </c>
      <c r="C144" s="32"/>
      <c r="D144" s="42"/>
      <c r="E144" s="43"/>
    </row>
    <row r="145" spans="1:5" x14ac:dyDescent="0.2">
      <c r="A145" s="36">
        <v>45857</v>
      </c>
      <c r="B145" s="31">
        <f t="shared" si="6"/>
        <v>445</v>
      </c>
      <c r="C145" s="32"/>
      <c r="D145" s="42"/>
      <c r="E145" s="43"/>
    </row>
    <row r="146" spans="1:5" ht="13.5" thickBot="1" x14ac:dyDescent="0.25">
      <c r="A146" s="37">
        <v>45864</v>
      </c>
      <c r="B146" s="34">
        <f t="shared" si="6"/>
        <v>445</v>
      </c>
      <c r="C146" s="34">
        <f>SUM(B143:B146)/COUNT(B143:B146)</f>
        <v>445</v>
      </c>
      <c r="D146" s="38">
        <f>C146/$E$3</f>
        <v>0.70355731225296447</v>
      </c>
      <c r="E146" s="39"/>
    </row>
    <row r="147" spans="1:5" x14ac:dyDescent="0.2">
      <c r="A147" s="35">
        <v>45871</v>
      </c>
      <c r="B147" s="31">
        <f t="shared" si="6"/>
        <v>445</v>
      </c>
      <c r="C147" s="33"/>
      <c r="D147" s="40"/>
      <c r="E147" s="41"/>
    </row>
    <row r="148" spans="1:5" x14ac:dyDescent="0.2">
      <c r="A148" s="36">
        <v>45878</v>
      </c>
      <c r="B148" s="31">
        <f t="shared" si="6"/>
        <v>445</v>
      </c>
      <c r="C148" s="32"/>
      <c r="D148" s="42"/>
      <c r="E148" s="43"/>
    </row>
    <row r="149" spans="1:5" x14ac:dyDescent="0.2">
      <c r="A149" s="36">
        <v>45885</v>
      </c>
      <c r="B149" s="31">
        <f t="shared" si="6"/>
        <v>445</v>
      </c>
      <c r="C149" s="32"/>
      <c r="D149" s="42"/>
      <c r="E149" s="43"/>
    </row>
    <row r="150" spans="1:5" x14ac:dyDescent="0.2">
      <c r="A150" s="17">
        <v>45892</v>
      </c>
      <c r="B150" s="4"/>
      <c r="C150" s="32"/>
      <c r="D150" s="42"/>
      <c r="E150" s="43"/>
    </row>
    <row r="151" spans="1:5" ht="13.5" thickBot="1" x14ac:dyDescent="0.25">
      <c r="A151" s="18">
        <v>45899</v>
      </c>
      <c r="B151" s="34"/>
      <c r="C151" s="34">
        <f>SUM(B148:B151)/COUNT(B148:B151)</f>
        <v>445</v>
      </c>
      <c r="D151" s="38">
        <f>C151/$E$3</f>
        <v>0.70355731225296447</v>
      </c>
      <c r="E151" s="39"/>
    </row>
  </sheetData>
  <mergeCells count="153">
    <mergeCell ref="D147:E147"/>
    <mergeCell ref="D148:E148"/>
    <mergeCell ref="D149:E149"/>
    <mergeCell ref="D150:E150"/>
    <mergeCell ref="D151:E151"/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30:E130"/>
    <mergeCell ref="D131:E131"/>
    <mergeCell ref="D132:E132"/>
    <mergeCell ref="D133:E133"/>
    <mergeCell ref="D129:E129"/>
    <mergeCell ref="D104:E104"/>
    <mergeCell ref="D105:E105"/>
    <mergeCell ref="D106:E106"/>
    <mergeCell ref="D107:E107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00:E100"/>
    <mergeCell ref="D101:E101"/>
    <mergeCell ref="D102:E102"/>
    <mergeCell ref="D103:E103"/>
    <mergeCell ref="D108:E108"/>
    <mergeCell ref="D109:E109"/>
    <mergeCell ref="D110:E110"/>
    <mergeCell ref="D111:E111"/>
    <mergeCell ref="D112:E112"/>
    <mergeCell ref="D95:E95"/>
    <mergeCell ref="D96:E96"/>
    <mergeCell ref="D97:E97"/>
    <mergeCell ref="D98:E98"/>
    <mergeCell ref="D99:E9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35:E35"/>
    <mergeCell ref="D36:E36"/>
    <mergeCell ref="D37:E37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64:E64"/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52" t="s">
        <v>9</v>
      </c>
      <c r="B1" s="53"/>
      <c r="C1" s="53"/>
      <c r="D1" s="53"/>
      <c r="E1" s="54"/>
    </row>
    <row r="2" spans="1:9" ht="41.25" customHeight="1" thickBot="1" x14ac:dyDescent="0.25">
      <c r="A2" s="55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6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2025-08-25T18:29:49Z</dcterms:modified>
</cp:coreProperties>
</file>